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chael.stokes\Dropbox\LSD Website\Order Specification Forms\"/>
    </mc:Choice>
  </mc:AlternateContent>
  <xr:revisionPtr revIDLastSave="0" documentId="8_{D2EC884E-B072-4DC1-B17F-FFE145184545}" xr6:coauthVersionLast="47" xr6:coauthVersionMax="47" xr10:uidLastSave="{00000000-0000-0000-0000-000000000000}"/>
  <workbookProtection workbookAlgorithmName="SHA-512" workbookHashValue="xyzbGIBsrRMHwmqumBPcwVzuMJ0wlN644MtQzSUTHnCdp9L3c667HK+nUd27DqmsFQENU0MdRY0gzCWdusCaVg==" workbookSaltValue="KVhZskH0T1nxxQzoI5K5bg==" workbookSpinCount="100000" lockStructure="1"/>
  <bookViews>
    <workbookView xWindow="-108" yWindow="-108" windowWidth="30936" windowHeight="16896" xr2:uid="{00000000-000D-0000-FFFF-FFFF00000000}"/>
  </bookViews>
  <sheets>
    <sheet name="DCL Order Document" sheetId="1" r:id="rId1"/>
  </sheets>
  <definedNames>
    <definedName name="_xlnm.Print_Area" localSheetId="0">'DCL Order Document'!$B$1:$D$33</definedName>
    <definedName name="PRODUCT">INDIRECT(ADDRESS(36-1+MATCH('DCL Order Document'!$H$28,'DCL Order Document'!$B$36:$B$100,0),3))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26" i="1"/>
  <c r="C31" i="1" l="1"/>
  <c r="N2" i="1"/>
  <c r="M2" i="1" l="1"/>
  <c r="L2" i="1"/>
  <c r="K2" i="1"/>
  <c r="J2" i="1"/>
  <c r="H2" i="1" l="1"/>
  <c r="H1" i="1" s="1"/>
  <c r="H28" i="1" l="1"/>
  <c r="C30" i="1" s="1"/>
</calcChain>
</file>

<file path=xl/sharedStrings.xml><?xml version="1.0" encoding="utf-8"?>
<sst xmlns="http://schemas.openxmlformats.org/spreadsheetml/2006/main" count="150" uniqueCount="123">
  <si>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</si>
  <si>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</si>
  <si>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</si>
  <si>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</si>
  <si>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</si>
  <si>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</si>
  <si>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</si>
  <si>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</si>
  <si>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</si>
  <si>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</si>
  <si>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PRODUCT</t>
  </si>
  <si>
    <t>PICTURE</t>
  </si>
  <si>
    <t>Order/Enquiry Ref.:</t>
  </si>
  <si>
    <t>Customer:</t>
  </si>
  <si>
    <t>SELECT FROM PULL-DOWN MENU</t>
  </si>
  <si>
    <t>DEFAULT IS NO MASTER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</si>
  <si>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</si>
  <si>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</si>
  <si>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</si>
  <si>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</si>
  <si>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</si>
  <si>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</si>
  <si>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</si>
  <si>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SALES TO SPECIFY FROM CHART 177E</t>
  </si>
  <si>
    <t>1 1 3 3 5 5 7 7</t>
  </si>
  <si>
    <t>TECHNICIAN CODE</t>
  </si>
  <si>
    <t>AUTO TIMED UNLOCK</t>
  </si>
  <si>
    <t>AUDIBLE BUTTON BEEP</t>
  </si>
  <si>
    <t>PACKING</t>
  </si>
  <si>
    <t>DOOR SURFACE TO CAM FIXING FACE</t>
  </si>
  <si>
    <t>(DROP-DOWN MENUS)</t>
  </si>
  <si>
    <t>RAS</t>
  </si>
  <si>
    <t>INDIVIDUAL CARTONS</t>
  </si>
  <si>
    <t>BULK PACKAGING</t>
  </si>
  <si>
    <t>YES</t>
  </si>
  <si>
    <t>(1) VERTICAL HANDLE AT THE BOTTOM</t>
  </si>
  <si>
    <t>(2) RIGHT HAND HANDLE ON THE LEFT</t>
  </si>
  <si>
    <t>(3) LEFT HAND HANDLE ON THE RIGHT</t>
  </si>
  <si>
    <t>DCL PRODUCT</t>
  </si>
  <si>
    <t>(1A)   WHITE</t>
  </si>
  <si>
    <t>(1B)   BLACK</t>
  </si>
  <si>
    <t>(1E)   SILVER</t>
  </si>
  <si>
    <t>Vertical / White</t>
  </si>
  <si>
    <t>Vertical / Black</t>
  </si>
  <si>
    <t>Vertical / Silver</t>
  </si>
  <si>
    <t>RH / White</t>
  </si>
  <si>
    <t>RH / Black</t>
  </si>
  <si>
    <t>Date of Order:</t>
  </si>
  <si>
    <t>QTY</t>
  </si>
  <si>
    <t>STANDARD CAM 8mm SQ.</t>
  </si>
  <si>
    <t>DEFAULT BEEPS ON</t>
  </si>
  <si>
    <t>ON</t>
  </si>
  <si>
    <t>OPENS LOCK AFTER DEFINED TIME</t>
  </si>
  <si>
    <t>ALLOWS TEMPORARY ACCESS
IN PUBLIC MODE 6 DIGIT</t>
  </si>
  <si>
    <t>FIXING SCREWS</t>
  </si>
  <si>
    <t>ADDITIONAL
COMMENTS:</t>
  </si>
  <si>
    <t>3 per Lock</t>
  </si>
  <si>
    <t>SPECIAL REQUEST (Specify in Notes)</t>
  </si>
  <si>
    <t xml:space="preserve"> PUBLIC - ENTER USER CODE TWICE TO LOCK</t>
  </si>
  <si>
    <t xml:space="preserve"> PUBLIC - ENTER USER CODE ONCE TO LOCK</t>
  </si>
  <si>
    <t xml:space="preserve"> PRIVATE - SINGLE USER - FOUR DIGIT CODES</t>
  </si>
  <si>
    <t>ALARM OPTION</t>
  </si>
  <si>
    <t>MINUTES</t>
  </si>
  <si>
    <t>6.3mm BARREL ADAPTOR</t>
  </si>
  <si>
    <t>DOOR THICKNESS</t>
  </si>
  <si>
    <t>SCREW PART No.</t>
  </si>
  <si>
    <t>RH / Silver</t>
  </si>
  <si>
    <t>LH / White</t>
  </si>
  <si>
    <t>LH / Black</t>
  </si>
  <si>
    <t>LH / Silver</t>
  </si>
  <si>
    <t>"RAS" COMMAND</t>
  </si>
  <si>
    <t>Fixing kit selection COMMAND</t>
  </si>
  <si>
    <t>DCL PRODUCT No.</t>
  </si>
  <si>
    <t xml:space="preserve">MOUNTING OPTIONS &amp; PANEL DOOR THICKNESS </t>
  </si>
  <si>
    <t>Surface Mount 0.0mm -  3.0mm</t>
  </si>
  <si>
    <t>Surface Mount 4.0mm -  7.0mm</t>
  </si>
  <si>
    <t>Nimbus Digital Combination Lock SPECIFICATION</t>
  </si>
  <si>
    <t xml:space="preserve">(1) 17mm </t>
  </si>
  <si>
    <t>(2) 21mm</t>
  </si>
  <si>
    <t>Surface Mount 8.0 mm - 12.0mm</t>
  </si>
  <si>
    <t>Surface Mount 13.0mm - 17.0mm</t>
  </si>
  <si>
    <t>Surface Mount 18.0mm - 22.0mm</t>
  </si>
  <si>
    <t>Surface Mount 23.0mm -  25.0mm</t>
  </si>
  <si>
    <t>(2A) CHROME</t>
  </si>
  <si>
    <t>(7D) BRUSHED NICKEL</t>
  </si>
  <si>
    <t>Vertical / Chrome</t>
  </si>
  <si>
    <t>Vertical / Brushed Nickel</t>
  </si>
  <si>
    <t>RH / Chrome</t>
  </si>
  <si>
    <t>RH / Brushed Nickel</t>
  </si>
  <si>
    <t>LH / Chrome</t>
  </si>
  <si>
    <t>LH / Brushed Nickel</t>
  </si>
  <si>
    <t>Rev.2 (MARCH 2021)</t>
  </si>
  <si>
    <t>3964   (RFID Wet Area Nimbus)</t>
  </si>
  <si>
    <t>3964111A</t>
  </si>
  <si>
    <t>3964111B</t>
  </si>
  <si>
    <t>3964111E</t>
  </si>
  <si>
    <t>3964112A</t>
  </si>
  <si>
    <t>3964117D</t>
  </si>
  <si>
    <t>3964121A</t>
  </si>
  <si>
    <t>3964121B</t>
  </si>
  <si>
    <t>3964121E</t>
  </si>
  <si>
    <t>3964122A</t>
  </si>
  <si>
    <t>3964127D</t>
  </si>
  <si>
    <t>3964131A</t>
  </si>
  <si>
    <t>3964131B</t>
  </si>
  <si>
    <t>3964131E</t>
  </si>
  <si>
    <t>3964132A</t>
  </si>
  <si>
    <t>3964137D</t>
  </si>
  <si>
    <t>3964211A</t>
  </si>
  <si>
    <t>3964211B</t>
  </si>
  <si>
    <t>3964211E</t>
  </si>
  <si>
    <t>3964212A</t>
  </si>
  <si>
    <t>3964217D</t>
  </si>
  <si>
    <t>3964221A</t>
  </si>
  <si>
    <t>3964221B</t>
  </si>
  <si>
    <t>3964221E</t>
  </si>
  <si>
    <t>3964222A</t>
  </si>
  <si>
    <t>3964227D</t>
  </si>
  <si>
    <t>3964231A</t>
  </si>
  <si>
    <t>3964231B</t>
  </si>
  <si>
    <t>3964231E</t>
  </si>
  <si>
    <t>3964232A</t>
  </si>
  <si>
    <t>3964237D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</si>
</sst>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/>
    <xf numFmtId="0" fontId="0" fillId="3" borderId="15" xfId="0" applyFill="1" applyBorder="1" applyAlignment="1">
      <alignment horizontal="center" vertical="center"/>
    </xf>
    <xf numFmtId="0" fontId="0" fillId="5" borderId="0" xfId="0" applyFill="1"/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6" borderId="18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11" xfId="0" quotePrefix="1" applyBorder="1"/>
    <xf numFmtId="0" fontId="0" fillId="0" borderId="20" xfId="0" applyBorder="1"/>
    <xf numFmtId="0" fontId="0" fillId="0" borderId="3" xfId="0" applyBorder="1"/>
    <xf numFmtId="0" fontId="0" fillId="0" borderId="11" xfId="0" applyBorder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 indent="2"/>
    </xf>
    <xf numFmtId="0" fontId="10" fillId="0" borderId="0" xfId="0" applyFont="1"/>
    <xf numFmtId="0" fontId="9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6" borderId="1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jpeg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" Type="http://schemas.openxmlformats.org/officeDocument/2006/relationships/image" Target="../media/image2.emf"/><Relationship Id="rId16" Type="http://schemas.openxmlformats.org/officeDocument/2006/relationships/image" Target="../media/image16.tif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45720</xdr:rowOff>
    </xdr:from>
    <xdr:to>
      <xdr:col>2</xdr:col>
      <xdr:colOff>1599752</xdr:colOff>
      <xdr:row>0</xdr:row>
      <xdr:rowOff>732503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5720"/>
          <a:ext cx="3108960" cy="6867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304801</xdr:colOff>
          <xdr:row>27</xdr:row>
          <xdr:rowOff>60960</xdr:rowOff>
        </xdr:from>
        <xdr:to>
          <xdr:col>3</xdr:col>
          <xdr:colOff>107576</xdr:colOff>
          <xdr:row>27</xdr:row>
          <xdr:rowOff>2202180</xdr:rowOff>
        </xdr:to>
        <xdr:pic>
          <xdr:nvPicPr>
            <xdr:cNvPr id="1108" name="Picture 25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210"/>
                </a:ext>
              </a:extLst>
            </xdr:cNvPicPr>
          </xdr:nvPicPr>
          <xdr:blipFill>
            <a:blip xmlns:r="http://schemas.openxmlformats.org/officeDocument/2006/relationships" r:embed="rId2"/>
            <a:srcRect l="5441" t="3174" r="6462" b="4762"/>
            <a:stretch>
              <a:fillRect/>
            </a:stretch>
          </xdr:blipFill>
          <xdr:spPr bwMode="auto">
            <a:xfrm>
              <a:off x="1954307" y="7268584"/>
              <a:ext cx="2707340" cy="2141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</xdr:col>
      <xdr:colOff>277906</xdr:colOff>
      <xdr:row>0</xdr:row>
      <xdr:rowOff>153266</xdr:rowOff>
    </xdr:from>
    <xdr:to>
      <xdr:col>3</xdr:col>
      <xdr:colOff>2139970</xdr:colOff>
      <xdr:row>2</xdr:row>
      <xdr:rowOff>17930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A7F6B64-AD0D-455E-81F9-12E558722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977" y="153266"/>
          <a:ext cx="1862064" cy="958358"/>
        </a:xfrm>
        <a:prstGeom prst="rect">
          <a:avLst/>
        </a:prstGeom>
      </xdr:spPr>
    </xdr:pic>
    <xdr:clientData/>
  </xdr:twoCellAnchor>
  <xdr:twoCellAnchor editAs="oneCell">
    <xdr:from>
      <xdr:col>2</xdr:col>
      <xdr:colOff>1129553</xdr:colOff>
      <xdr:row>36</xdr:row>
      <xdr:rowOff>134471</xdr:rowOff>
    </xdr:from>
    <xdr:to>
      <xdr:col>2</xdr:col>
      <xdr:colOff>1742996</xdr:colOff>
      <xdr:row>36</xdr:row>
      <xdr:rowOff>1991839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319AEA9-6FE9-4A65-BED7-A16E56DDC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00" t="8700" r="28800" b="4101"/>
        <a:stretch/>
      </xdr:blipFill>
      <xdr:spPr>
        <a:xfrm>
          <a:off x="2779059" y="14486965"/>
          <a:ext cx="613443" cy="1857368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1120588</xdr:colOff>
      <xdr:row>37</xdr:row>
      <xdr:rowOff>80220</xdr:rowOff>
    </xdr:from>
    <xdr:to>
      <xdr:col>2</xdr:col>
      <xdr:colOff>1730188</xdr:colOff>
      <xdr:row>37</xdr:row>
      <xdr:rowOff>1936375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77915A-AF13-4A76-893F-47D1ACFDB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00" t="3300" r="28000" b="1700"/>
        <a:stretch/>
      </xdr:blipFill>
      <xdr:spPr>
        <a:xfrm>
          <a:off x="2770094" y="16593208"/>
          <a:ext cx="609600" cy="1856155"/>
        </a:xfrm>
        <a:prstGeom prst="rect">
          <a:avLst/>
        </a:prstGeom>
      </xdr:spPr>
    </xdr:pic>
    <xdr:clientData/>
  </xdr:twoCellAnchor>
  <xdr:twoCellAnchor editAs="oneCell">
    <xdr:from>
      <xdr:col>2</xdr:col>
      <xdr:colOff>1102658</xdr:colOff>
      <xdr:row>38</xdr:row>
      <xdr:rowOff>85770</xdr:rowOff>
    </xdr:from>
    <xdr:to>
      <xdr:col>2</xdr:col>
      <xdr:colOff>1721223</xdr:colOff>
      <xdr:row>38</xdr:row>
      <xdr:rowOff>1996977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A2D7C44-0A5C-41D6-A7D9-4C32A90E09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00" t="2101" r="27800" b="1500"/>
        <a:stretch/>
      </xdr:blipFill>
      <xdr:spPr>
        <a:xfrm>
          <a:off x="2752164" y="18759252"/>
          <a:ext cx="618565" cy="1911207"/>
        </a:xfrm>
        <a:prstGeom prst="rect">
          <a:avLst/>
        </a:prstGeom>
      </xdr:spPr>
    </xdr:pic>
    <xdr:clientData/>
  </xdr:twoCellAnchor>
  <xdr:twoCellAnchor editAs="oneCell">
    <xdr:from>
      <xdr:col>2</xdr:col>
      <xdr:colOff>155201</xdr:colOff>
      <xdr:row>46</xdr:row>
      <xdr:rowOff>652130</xdr:rowOff>
    </xdr:from>
    <xdr:to>
      <xdr:col>2</xdr:col>
      <xdr:colOff>2611530</xdr:colOff>
      <xdr:row>46</xdr:row>
      <xdr:rowOff>1456698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FF77546-08BB-4CD4-8F9D-588F2D5355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0" t="30700" r="2000" b="39100"/>
        <a:stretch/>
      </xdr:blipFill>
      <xdr:spPr>
        <a:xfrm>
          <a:off x="1803026" y="36199430"/>
          <a:ext cx="2456329" cy="804568"/>
        </a:xfrm>
        <a:prstGeom prst="rect">
          <a:avLst/>
        </a:prstGeom>
      </xdr:spPr>
    </xdr:pic>
    <xdr:clientData/>
  </xdr:twoCellAnchor>
  <xdr:twoCellAnchor editAs="oneCell">
    <xdr:from>
      <xdr:col>2</xdr:col>
      <xdr:colOff>102534</xdr:colOff>
      <xdr:row>47</xdr:row>
      <xdr:rowOff>659765</xdr:rowOff>
    </xdr:from>
    <xdr:to>
      <xdr:col>2</xdr:col>
      <xdr:colOff>2684369</xdr:colOff>
      <xdr:row>47</xdr:row>
      <xdr:rowOff>1505442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9415AC-BCFB-40A5-8B4A-D875FC88D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" t="30106" r="4800" b="41200"/>
        <a:stretch/>
      </xdr:blipFill>
      <xdr:spPr>
        <a:xfrm>
          <a:off x="1750359" y="38359715"/>
          <a:ext cx="2581835" cy="845677"/>
        </a:xfrm>
        <a:prstGeom prst="rect">
          <a:avLst/>
        </a:prstGeom>
      </xdr:spPr>
    </xdr:pic>
    <xdr:clientData/>
  </xdr:twoCellAnchor>
  <xdr:twoCellAnchor editAs="oneCell">
    <xdr:from>
      <xdr:col>2</xdr:col>
      <xdr:colOff>99173</xdr:colOff>
      <xdr:row>48</xdr:row>
      <xdr:rowOff>731184</xdr:rowOff>
    </xdr:from>
    <xdr:to>
      <xdr:col>2</xdr:col>
      <xdr:colOff>2770295</xdr:colOff>
      <xdr:row>48</xdr:row>
      <xdr:rowOff>1621559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A252B89-3D5F-4B69-8D40-204B06ACD5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9" t="32200" r="2200" b="38000"/>
        <a:stretch/>
      </xdr:blipFill>
      <xdr:spPr>
        <a:xfrm>
          <a:off x="1746998" y="40583784"/>
          <a:ext cx="2671122" cy="890375"/>
        </a:xfrm>
        <a:prstGeom prst="rect">
          <a:avLst/>
        </a:prstGeom>
      </xdr:spPr>
    </xdr:pic>
    <xdr:clientData/>
  </xdr:twoCellAnchor>
  <xdr:twoCellAnchor editAs="oneCell">
    <xdr:from>
      <xdr:col>2</xdr:col>
      <xdr:colOff>170890</xdr:colOff>
      <xdr:row>41</xdr:row>
      <xdr:rowOff>630525</xdr:rowOff>
    </xdr:from>
    <xdr:to>
      <xdr:col>2</xdr:col>
      <xdr:colOff>2716866</xdr:colOff>
      <xdr:row>41</xdr:row>
      <xdr:rowOff>1462434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881BC1E-16ED-4F8E-9026-9F0FEA2692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0" t="35500" r="5399" b="34700"/>
        <a:stretch/>
      </xdr:blipFill>
      <xdr:spPr>
        <a:xfrm>
          <a:off x="1818715" y="25414575"/>
          <a:ext cx="2545976" cy="831909"/>
        </a:xfrm>
        <a:prstGeom prst="rect">
          <a:avLst/>
        </a:prstGeom>
      </xdr:spPr>
    </xdr:pic>
    <xdr:clientData/>
  </xdr:twoCellAnchor>
  <xdr:twoCellAnchor editAs="oneCell">
    <xdr:from>
      <xdr:col>2</xdr:col>
      <xdr:colOff>189379</xdr:colOff>
      <xdr:row>42</xdr:row>
      <xdr:rowOff>679637</xdr:rowOff>
    </xdr:from>
    <xdr:to>
      <xdr:col>2</xdr:col>
      <xdr:colOff>2735472</xdr:colOff>
      <xdr:row>42</xdr:row>
      <xdr:rowOff>1514071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0126806-A2AD-465F-96DA-44D5A4DD1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2500" b="36300"/>
        <a:stretch/>
      </xdr:blipFill>
      <xdr:spPr>
        <a:xfrm>
          <a:off x="1837204" y="27616337"/>
          <a:ext cx="2546093" cy="834434"/>
        </a:xfrm>
        <a:prstGeom prst="rect">
          <a:avLst/>
        </a:prstGeom>
      </xdr:spPr>
    </xdr:pic>
    <xdr:clientData/>
  </xdr:twoCellAnchor>
  <xdr:twoCellAnchor editAs="oneCell">
    <xdr:from>
      <xdr:col>2</xdr:col>
      <xdr:colOff>136711</xdr:colOff>
      <xdr:row>43</xdr:row>
      <xdr:rowOff>655301</xdr:rowOff>
    </xdr:from>
    <xdr:to>
      <xdr:col>2</xdr:col>
      <xdr:colOff>2861982</xdr:colOff>
      <xdr:row>43</xdr:row>
      <xdr:rowOff>1508379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771A13A-40D4-42BF-9A52-6F74E53485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5766" b="34434"/>
        <a:stretch/>
      </xdr:blipFill>
      <xdr:spPr>
        <a:xfrm>
          <a:off x="1784536" y="29744651"/>
          <a:ext cx="2725271" cy="853078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1066800</xdr:colOff>
      <xdr:row>51</xdr:row>
      <xdr:rowOff>179294</xdr:rowOff>
    </xdr:from>
    <xdr:to>
      <xdr:col>2</xdr:col>
      <xdr:colOff>1680243</xdr:colOff>
      <xdr:row>51</xdr:row>
      <xdr:rowOff>2036662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B2CC550-4D6B-4267-A0B8-9C29FE7B6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00" t="8700" r="28800" b="4101"/>
        <a:stretch/>
      </xdr:blipFill>
      <xdr:spPr>
        <a:xfrm>
          <a:off x="2716306" y="33976235"/>
          <a:ext cx="613443" cy="1857368"/>
        </a:xfrm>
        <a:prstGeom prst="rect">
          <a:avLst/>
        </a:prstGeom>
      </xdr:spPr>
    </xdr:pic>
    <xdr:clientData/>
  </xdr:twoCellAnchor>
  <xdr:twoCellAnchor editAs="oneCell">
    <xdr:from>
      <xdr:col>2</xdr:col>
      <xdr:colOff>1039906</xdr:colOff>
      <xdr:row>52</xdr:row>
      <xdr:rowOff>179295</xdr:rowOff>
    </xdr:from>
    <xdr:to>
      <xdr:col>2</xdr:col>
      <xdr:colOff>1649506</xdr:colOff>
      <xdr:row>52</xdr:row>
      <xdr:rowOff>2035450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FABE87C-33FB-4AC7-A5A7-6FA0FEBB7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00" t="3300" r="28000" b="1700"/>
        <a:stretch/>
      </xdr:blipFill>
      <xdr:spPr>
        <a:xfrm>
          <a:off x="2689412" y="36136730"/>
          <a:ext cx="609600" cy="1856155"/>
        </a:xfrm>
        <a:prstGeom prst="rect">
          <a:avLst/>
        </a:prstGeom>
      </xdr:spPr>
    </xdr:pic>
    <xdr:clientData/>
  </xdr:twoCellAnchor>
  <xdr:twoCellAnchor editAs="oneCell">
    <xdr:from>
      <xdr:col>2</xdr:col>
      <xdr:colOff>1030941</xdr:colOff>
      <xdr:row>53</xdr:row>
      <xdr:rowOff>161365</xdr:rowOff>
    </xdr:from>
    <xdr:to>
      <xdr:col>2</xdr:col>
      <xdr:colOff>1649506</xdr:colOff>
      <xdr:row>53</xdr:row>
      <xdr:rowOff>2072572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0AEFA5C-9227-4FEA-B2DF-EC51CEEF97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00" t="2101" r="27800" b="1500"/>
        <a:stretch/>
      </xdr:blipFill>
      <xdr:spPr>
        <a:xfrm>
          <a:off x="2680447" y="38279294"/>
          <a:ext cx="618565" cy="1911207"/>
        </a:xfrm>
        <a:prstGeom prst="rect">
          <a:avLst/>
        </a:prstGeom>
      </xdr:spPr>
    </xdr:pic>
    <xdr:clientData/>
  </xdr:twoCellAnchor>
  <xdr:twoCellAnchor editAs="oneCell">
    <xdr:from>
      <xdr:col>2</xdr:col>
      <xdr:colOff>201706</xdr:colOff>
      <xdr:row>61</xdr:row>
      <xdr:rowOff>699247</xdr:rowOff>
    </xdr:from>
    <xdr:to>
      <xdr:col>2</xdr:col>
      <xdr:colOff>2658035</xdr:colOff>
      <xdr:row>61</xdr:row>
      <xdr:rowOff>1503815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DB57D8E-76B7-458A-B1EE-6116AC463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0" t="30700" r="2000" b="39100"/>
        <a:stretch/>
      </xdr:blipFill>
      <xdr:spPr>
        <a:xfrm>
          <a:off x="1849531" y="68536297"/>
          <a:ext cx="2456329" cy="804568"/>
        </a:xfrm>
        <a:prstGeom prst="rect">
          <a:avLst/>
        </a:prstGeom>
      </xdr:spPr>
    </xdr:pic>
    <xdr:clientData/>
  </xdr:twoCellAnchor>
  <xdr:twoCellAnchor editAs="oneCell">
    <xdr:from>
      <xdr:col>2</xdr:col>
      <xdr:colOff>132789</xdr:colOff>
      <xdr:row>62</xdr:row>
      <xdr:rowOff>655545</xdr:rowOff>
    </xdr:from>
    <xdr:to>
      <xdr:col>2</xdr:col>
      <xdr:colOff>2714624</xdr:colOff>
      <xdr:row>62</xdr:row>
      <xdr:rowOff>1501222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C21D010-3787-4A51-A7D9-F7BC4055D6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" t="30106" r="4800" b="41200"/>
        <a:stretch/>
      </xdr:blipFill>
      <xdr:spPr>
        <a:xfrm>
          <a:off x="1780614" y="70645245"/>
          <a:ext cx="2581835" cy="845677"/>
        </a:xfrm>
        <a:prstGeom prst="rect">
          <a:avLst/>
        </a:prstGeom>
      </xdr:spPr>
    </xdr:pic>
    <xdr:clientData/>
  </xdr:twoCellAnchor>
  <xdr:twoCellAnchor editAs="oneCell">
    <xdr:from>
      <xdr:col>2</xdr:col>
      <xdr:colOff>98052</xdr:colOff>
      <xdr:row>63</xdr:row>
      <xdr:rowOff>649381</xdr:rowOff>
    </xdr:from>
    <xdr:to>
      <xdr:col>2</xdr:col>
      <xdr:colOff>2769174</xdr:colOff>
      <xdr:row>63</xdr:row>
      <xdr:rowOff>1539756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482836B-F751-4946-8690-9BCADBCEB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9" t="32200" r="2200" b="38000"/>
        <a:stretch/>
      </xdr:blipFill>
      <xdr:spPr>
        <a:xfrm>
          <a:off x="1745877" y="72791731"/>
          <a:ext cx="2671122" cy="890375"/>
        </a:xfrm>
        <a:prstGeom prst="rect">
          <a:avLst/>
        </a:prstGeom>
      </xdr:spPr>
    </xdr:pic>
    <xdr:clientData/>
  </xdr:twoCellAnchor>
  <xdr:twoCellAnchor editAs="oneCell">
    <xdr:from>
      <xdr:col>2</xdr:col>
      <xdr:colOff>227480</xdr:colOff>
      <xdr:row>56</xdr:row>
      <xdr:rowOff>606238</xdr:rowOff>
    </xdr:from>
    <xdr:to>
      <xdr:col>2</xdr:col>
      <xdr:colOff>2773456</xdr:colOff>
      <xdr:row>56</xdr:row>
      <xdr:rowOff>1438147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DBC99B3-88D2-4A4E-AE62-1F7B0355BB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0" t="35500" r="5399" b="34700"/>
        <a:stretch/>
      </xdr:blipFill>
      <xdr:spPr>
        <a:xfrm>
          <a:off x="1875305" y="57680038"/>
          <a:ext cx="2545976" cy="831909"/>
        </a:xfrm>
        <a:prstGeom prst="rect">
          <a:avLst/>
        </a:prstGeom>
      </xdr:spPr>
    </xdr:pic>
    <xdr:clientData/>
  </xdr:twoCellAnchor>
  <xdr:twoCellAnchor editAs="oneCell">
    <xdr:from>
      <xdr:col>2</xdr:col>
      <xdr:colOff>208429</xdr:colOff>
      <xdr:row>57</xdr:row>
      <xdr:rowOff>701488</xdr:rowOff>
    </xdr:from>
    <xdr:to>
      <xdr:col>2</xdr:col>
      <xdr:colOff>2754522</xdr:colOff>
      <xdr:row>57</xdr:row>
      <xdr:rowOff>1535922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1D9DEAF-2634-410F-AB55-3EB02CBDB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2500" b="36300"/>
        <a:stretch/>
      </xdr:blipFill>
      <xdr:spPr>
        <a:xfrm>
          <a:off x="1856254" y="59927938"/>
          <a:ext cx="2546093" cy="834434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58</xdr:row>
      <xdr:rowOff>664509</xdr:rowOff>
    </xdr:from>
    <xdr:to>
      <xdr:col>2</xdr:col>
      <xdr:colOff>2814918</xdr:colOff>
      <xdr:row>58</xdr:row>
      <xdr:rowOff>1517587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A79C1DE-F885-4692-AA36-2A16D2866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5766" b="34434"/>
        <a:stretch/>
      </xdr:blipFill>
      <xdr:spPr>
        <a:xfrm>
          <a:off x="1737472" y="62043609"/>
          <a:ext cx="2725271" cy="853078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1123949</xdr:colOff>
      <xdr:row>39</xdr:row>
      <xdr:rowOff>148115</xdr:rowOff>
    </xdr:from>
    <xdr:to>
      <xdr:col>2</xdr:col>
      <xdr:colOff>1752600</xdr:colOff>
      <xdr:row>39</xdr:row>
      <xdr:rowOff>2076450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9B1964-DC3A-45C4-94CC-0392703A97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8" t="6563" r="31250" b="8125"/>
        <a:stretch/>
      </xdr:blipFill>
      <xdr:spPr>
        <a:xfrm>
          <a:off x="2771774" y="20626865"/>
          <a:ext cx="628651" cy="1928335"/>
        </a:xfrm>
        <a:prstGeom prst="rect">
          <a:avLst/>
        </a:prstGeom>
      </xdr:spPr>
    </xdr:pic>
    <xdr:clientData/>
  </xdr:twoCellAnchor>
  <xdr:twoCellAnchor editAs="oneCell">
    <xdr:from>
      <xdr:col>2</xdr:col>
      <xdr:colOff>1028700</xdr:colOff>
      <xdr:row>54</xdr:row>
      <xdr:rowOff>161925</xdr:rowOff>
    </xdr:from>
    <xdr:to>
      <xdr:col>2</xdr:col>
      <xdr:colOff>1657351</xdr:colOff>
      <xdr:row>54</xdr:row>
      <xdr:rowOff>2090260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397821A-9CEF-4825-8078-626C32A64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8" t="6563" r="31250" b="8125"/>
        <a:stretch/>
      </xdr:blipFill>
      <xdr:spPr>
        <a:xfrm>
          <a:off x="2676525" y="52930425"/>
          <a:ext cx="628651" cy="1928335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1123950</xdr:colOff>
      <xdr:row>40</xdr:row>
      <xdr:rowOff>112078</xdr:rowOff>
    </xdr:from>
    <xdr:to>
      <xdr:col>2</xdr:col>
      <xdr:colOff>1762125</xdr:colOff>
      <xdr:row>40</xdr:row>
      <xdr:rowOff>2047876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349D50-E8B0-49EB-8B05-EB1AF6584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7" t="6563" r="30937" b="8125"/>
        <a:stretch/>
      </xdr:blipFill>
      <xdr:spPr>
        <a:xfrm>
          <a:off x="2771775" y="22743478"/>
          <a:ext cx="638175" cy="1935798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55</xdr:row>
      <xdr:rowOff>133350</xdr:rowOff>
    </xdr:from>
    <xdr:to>
      <xdr:col>2</xdr:col>
      <xdr:colOff>1657350</xdr:colOff>
      <xdr:row>55</xdr:row>
      <xdr:rowOff>2069148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0F4F39B-91E2-4678-A9F2-87116FD6AC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7" t="6563" r="30937" b="8125"/>
        <a:stretch/>
      </xdr:blipFill>
      <xdr:spPr>
        <a:xfrm>
          <a:off x="2667000" y="55054500"/>
          <a:ext cx="638175" cy="1935798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44</xdr:row>
      <xdr:rowOff>685799</xdr:rowOff>
    </xdr:from>
    <xdr:to>
      <xdr:col>2</xdr:col>
      <xdr:colOff>2700390</xdr:colOff>
      <xdr:row>44</xdr:row>
      <xdr:rowOff>1504950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65C130-8A88-4EAA-A126-85AB68AC2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7" t="35313" r="4687" b="36250"/>
        <a:stretch/>
      </xdr:blipFill>
      <xdr:spPr>
        <a:xfrm>
          <a:off x="1809750" y="31927799"/>
          <a:ext cx="2538465" cy="81915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59</xdr:row>
      <xdr:rowOff>647699</xdr:rowOff>
    </xdr:from>
    <xdr:to>
      <xdr:col>2</xdr:col>
      <xdr:colOff>2730849</xdr:colOff>
      <xdr:row>59</xdr:row>
      <xdr:rowOff>1485900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60681A0-FC3D-473B-B69D-DF81B6C1D4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7" t="35313" r="4687" b="36250"/>
        <a:stretch/>
      </xdr:blipFill>
      <xdr:spPr>
        <a:xfrm>
          <a:off x="1781175" y="64179449"/>
          <a:ext cx="2597499" cy="83820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45</xdr:row>
      <xdr:rowOff>716476</xdr:rowOff>
    </xdr:from>
    <xdr:to>
      <xdr:col>2</xdr:col>
      <xdr:colOff>2686050</xdr:colOff>
      <xdr:row>45</xdr:row>
      <xdr:rowOff>1533524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D80D7A3-A689-4F1D-A302-D001CEF8F4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99" t="35000" r="4687" b="36250"/>
        <a:stretch/>
      </xdr:blipFill>
      <xdr:spPr>
        <a:xfrm>
          <a:off x="1838326" y="34111126"/>
          <a:ext cx="2495549" cy="817048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60</xdr:row>
      <xdr:rowOff>628650</xdr:rowOff>
    </xdr:from>
    <xdr:to>
      <xdr:col>2</xdr:col>
      <xdr:colOff>2676524</xdr:colOff>
      <xdr:row>60</xdr:row>
      <xdr:rowOff>1445698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2AFA0A8-321C-4E35-B76A-CDCB6497F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99" t="35000" r="4687" b="36250"/>
        <a:stretch/>
      </xdr:blipFill>
      <xdr:spPr>
        <a:xfrm>
          <a:off x="1828800" y="66313050"/>
          <a:ext cx="2495549" cy="81704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49</xdr:row>
      <xdr:rowOff>578299</xdr:rowOff>
    </xdr:from>
    <xdr:to>
      <xdr:col>2</xdr:col>
      <xdr:colOff>2695575</xdr:colOff>
      <xdr:row>49</xdr:row>
      <xdr:rowOff>1419225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733F59F-7B2B-47D7-A386-7EF082046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5" t="34063" r="4687" b="36249"/>
        <a:stretch/>
      </xdr:blipFill>
      <xdr:spPr>
        <a:xfrm>
          <a:off x="1838325" y="42583549"/>
          <a:ext cx="2505075" cy="840926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64</xdr:row>
      <xdr:rowOff>619125</xdr:rowOff>
    </xdr:from>
    <xdr:to>
      <xdr:col>2</xdr:col>
      <xdr:colOff>2705100</xdr:colOff>
      <xdr:row>64</xdr:row>
      <xdr:rowOff>1460051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E635002-7417-481A-A06E-3C3279CC2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5" t="34063" r="4687" b="36249"/>
        <a:stretch/>
      </xdr:blipFill>
      <xdr:spPr>
        <a:xfrm>
          <a:off x="1847850" y="74914125"/>
          <a:ext cx="2505075" cy="840926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50</xdr:row>
      <xdr:rowOff>624084</xdr:rowOff>
    </xdr:from>
    <xdr:to>
      <xdr:col>2</xdr:col>
      <xdr:colOff>2705100</xdr:colOff>
      <xdr:row>50</xdr:row>
      <xdr:rowOff>1447799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A9723CA-0105-41A8-BBE8-D6D1FF93D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7" t="30938" b="37500"/>
        <a:stretch/>
      </xdr:blipFill>
      <xdr:spPr>
        <a:xfrm>
          <a:off x="1800224" y="44781984"/>
          <a:ext cx="2552701" cy="82371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65</xdr:row>
      <xdr:rowOff>657225</xdr:rowOff>
    </xdr:from>
    <xdr:to>
      <xdr:col>2</xdr:col>
      <xdr:colOff>2705101</xdr:colOff>
      <xdr:row>65</xdr:row>
      <xdr:rowOff>1480940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27B8AFF-CB58-4019-A82A-F56899A94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7" t="30938" b="37500"/>
        <a:stretch/>
      </xdr:blipFill>
      <xdr:spPr>
        <a:xfrm>
          <a:off x="1800225" y="77104875"/>
          <a:ext cx="2552701" cy="823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144"/>
  <sheetViews>
    <sheetView showGridLines="0" tabSelected="1" showRuler="0" zoomScale="80" zoomScaleNormal="80" zoomScalePageLayoutView="85" workbookViewId="0">
      <selection activeCell="C11" sqref="C11"/>
    </sheetView>
  </sheetViews>
  <sheetFormatPr defaultRowHeight="14.4" x14ac:dyDescent="0.3"/>
  <cols>
    <col min="1" max="1" width="0.77734375" customWidth="1"/>
    <col min="2" max="2" width="23.21875" customWidth="1"/>
    <col min="3" max="3" width="42.33203125" style="1" customWidth="1"/>
    <col min="4" max="4" width="32.77734375" style="1" customWidth="1"/>
    <col min="5" max="5" width="11" customWidth="1"/>
    <col min="6" max="6" width="5.33203125" customWidth="1"/>
    <col min="7" max="7" width="6.109375" customWidth="1"/>
    <col min="8" max="8" width="41.44140625" hidden="1" customWidth="1"/>
    <col min="9" max="9" width="6" hidden="1" customWidth="1"/>
    <col min="10" max="10" width="41.77734375" hidden="1" customWidth="1"/>
    <col min="11" max="11" width="6.88671875" hidden="1" customWidth="1"/>
    <col min="12" max="12" width="32.77734375" hidden="1" customWidth="1"/>
    <col min="13" max="13" width="22.6640625" hidden="1" customWidth="1"/>
    <col min="14" max="14" width="8.88671875" customWidth="1"/>
    <col min="15" max="15" width="20.77734375" customWidth="1"/>
    <col min="16" max="16" width="23.44140625" customWidth="1"/>
  </cols>
  <sheetData>
    <row r="1" spans="2:16" ht="64.95" customHeight="1" x14ac:dyDescent="0.3">
      <c r="H1" t="str">
        <f>MID(H2,7,10)</f>
        <v>1B</v>
      </c>
    </row>
    <row r="2" spans="2:16" ht="21" customHeight="1" x14ac:dyDescent="0.3">
      <c r="B2" s="13" t="s">
        <v>13</v>
      </c>
      <c r="C2" s="29"/>
      <c r="H2" s="25" t="str">
        <f>J2&amp;K2&amp;L2&amp;M2</f>
        <v>3964111B</v>
      </c>
      <c r="J2" t="str">
        <f>LEFT(C7,4)</f>
        <v>3964</v>
      </c>
      <c r="K2" t="str">
        <f>MID(C8,2,1)</f>
        <v>1</v>
      </c>
      <c r="L2" t="str">
        <f>MID(C9,2,1)</f>
        <v>1</v>
      </c>
      <c r="M2" t="str">
        <f>MID(C10,2,2)</f>
        <v>1B</v>
      </c>
      <c r="N2" t="str">
        <f>MID(C11,1,1)</f>
        <v/>
      </c>
    </row>
    <row r="3" spans="2:16" ht="21" customHeight="1" x14ac:dyDescent="0.4">
      <c r="B3" s="13" t="s">
        <v>12</v>
      </c>
      <c r="C3" s="29"/>
      <c r="H3" s="42" t="s">
        <v>30</v>
      </c>
    </row>
    <row r="4" spans="2:16" ht="21" customHeight="1" x14ac:dyDescent="0.3">
      <c r="B4" s="13" t="s">
        <v>47</v>
      </c>
      <c r="C4" s="28"/>
      <c r="D4" s="30" t="s">
        <v>91</v>
      </c>
    </row>
    <row r="5" spans="2:16" ht="25.05" customHeight="1" thickBot="1" x14ac:dyDescent="0.35">
      <c r="B5" s="56" t="s">
        <v>76</v>
      </c>
      <c r="C5" s="56"/>
      <c r="D5" s="56"/>
      <c r="J5" s="23"/>
    </row>
    <row r="6" spans="2:16" ht="19.95" customHeight="1" thickBot="1" x14ac:dyDescent="0.35">
      <c r="B6" s="2" t="s">
        <v>0</v>
      </c>
      <c r="C6" s="3" t="s">
        <v>1</v>
      </c>
      <c r="D6" s="4" t="s">
        <v>2</v>
      </c>
      <c r="H6" s="20" t="s">
        <v>92</v>
      </c>
      <c r="J6" s="23" t="s">
        <v>60</v>
      </c>
      <c r="L6" s="52" t="s">
        <v>64</v>
      </c>
      <c r="M6" s="53" t="s">
        <v>65</v>
      </c>
      <c r="N6" s="1"/>
      <c r="O6" s="52"/>
      <c r="P6" s="53"/>
    </row>
    <row r="7" spans="2:16" ht="19.95" customHeight="1" thickTop="1" x14ac:dyDescent="0.3">
      <c r="B7" s="5" t="s">
        <v>38</v>
      </c>
      <c r="C7" s="46" t="s">
        <v>92</v>
      </c>
      <c r="D7" s="16" t="s">
        <v>14</v>
      </c>
      <c r="J7" s="23" t="s">
        <v>59</v>
      </c>
    </row>
    <row r="8" spans="2:16" ht="25.95" customHeight="1" x14ac:dyDescent="0.3">
      <c r="B8" s="19" t="s">
        <v>29</v>
      </c>
      <c r="C8" s="46" t="s">
        <v>77</v>
      </c>
      <c r="D8" s="16" t="s">
        <v>14</v>
      </c>
      <c r="J8" s="23" t="s">
        <v>58</v>
      </c>
      <c r="L8" s="43" t="s">
        <v>74</v>
      </c>
      <c r="M8" s="1">
        <v>9080712</v>
      </c>
      <c r="O8" s="43"/>
      <c r="P8" s="1"/>
    </row>
    <row r="9" spans="2:16" ht="19.95" customHeight="1" x14ac:dyDescent="0.3">
      <c r="B9" s="6" t="s">
        <v>3</v>
      </c>
      <c r="C9" s="31" t="s">
        <v>35</v>
      </c>
      <c r="D9" s="16" t="s">
        <v>14</v>
      </c>
      <c r="J9" s="44" t="s">
        <v>31</v>
      </c>
      <c r="L9" s="43" t="s">
        <v>75</v>
      </c>
      <c r="M9" s="1">
        <v>9080716</v>
      </c>
      <c r="O9" s="43"/>
      <c r="P9" s="1"/>
    </row>
    <row r="10" spans="2:16" ht="19.95" customHeight="1" x14ac:dyDescent="0.3">
      <c r="B10" s="6" t="s">
        <v>4</v>
      </c>
      <c r="C10" s="31" t="s">
        <v>40</v>
      </c>
      <c r="D10" s="16" t="s">
        <v>14</v>
      </c>
      <c r="H10" s="20" t="s">
        <v>77</v>
      </c>
      <c r="L10" s="43" t="s">
        <v>79</v>
      </c>
      <c r="M10" s="1">
        <v>9080720</v>
      </c>
      <c r="O10" s="43"/>
      <c r="P10" s="1"/>
    </row>
    <row r="11" spans="2:16" ht="19.95" customHeight="1" x14ac:dyDescent="0.3">
      <c r="B11" s="6" t="s">
        <v>18</v>
      </c>
      <c r="C11" s="31"/>
      <c r="D11" s="16" t="s">
        <v>14</v>
      </c>
      <c r="H11" s="20" t="s">
        <v>78</v>
      </c>
      <c r="L11" s="43" t="s">
        <v>80</v>
      </c>
      <c r="M11" s="1">
        <v>9080725</v>
      </c>
      <c r="O11" s="43"/>
      <c r="P11" s="1"/>
    </row>
    <row r="12" spans="2:16" ht="19.95" customHeight="1" x14ac:dyDescent="0.3">
      <c r="B12" s="6" t="s">
        <v>19</v>
      </c>
      <c r="C12" s="31" t="s">
        <v>24</v>
      </c>
      <c r="D12" s="7" t="s">
        <v>20</v>
      </c>
      <c r="H12" s="20"/>
      <c r="L12" s="43" t="s">
        <v>81</v>
      </c>
      <c r="M12" s="1">
        <v>9080730</v>
      </c>
      <c r="O12" s="43"/>
      <c r="P12" s="1"/>
    </row>
    <row r="13" spans="2:16" ht="19.95" customHeight="1" x14ac:dyDescent="0.3">
      <c r="B13" s="6" t="s">
        <v>5</v>
      </c>
      <c r="C13" s="31" t="s">
        <v>6</v>
      </c>
      <c r="D13" s="7" t="s">
        <v>21</v>
      </c>
      <c r="L13" s="43" t="s">
        <v>82</v>
      </c>
      <c r="M13" s="1">
        <v>9080735</v>
      </c>
      <c r="O13" s="43"/>
      <c r="P13" s="1"/>
    </row>
    <row r="14" spans="2:16" ht="25.95" customHeight="1" x14ac:dyDescent="0.3">
      <c r="B14" s="6" t="s">
        <v>25</v>
      </c>
      <c r="C14" s="32"/>
      <c r="D14" s="45" t="s">
        <v>53</v>
      </c>
      <c r="L14" s="43"/>
      <c r="M14" s="1"/>
      <c r="O14" s="43"/>
      <c r="P14" s="1"/>
    </row>
    <row r="15" spans="2:16" ht="19.95" customHeight="1" x14ac:dyDescent="0.3">
      <c r="B15" s="6" t="s">
        <v>27</v>
      </c>
      <c r="C15" s="47" t="s">
        <v>51</v>
      </c>
      <c r="D15" s="7" t="s">
        <v>50</v>
      </c>
      <c r="H15" s="23" t="s">
        <v>35</v>
      </c>
      <c r="L15" s="43"/>
      <c r="M15" s="1"/>
      <c r="O15" s="43"/>
      <c r="P15" s="1"/>
    </row>
    <row r="16" spans="2:16" ht="19.95" customHeight="1" x14ac:dyDescent="0.3">
      <c r="B16" s="6" t="s">
        <v>26</v>
      </c>
      <c r="C16" s="32"/>
      <c r="D16" s="7" t="s">
        <v>52</v>
      </c>
      <c r="H16" s="23" t="s">
        <v>36</v>
      </c>
      <c r="L16" s="43"/>
      <c r="M16" s="1"/>
      <c r="O16" s="43"/>
      <c r="P16" s="1"/>
    </row>
    <row r="17" spans="2:16" ht="19.95" customHeight="1" x14ac:dyDescent="0.3">
      <c r="B17" s="51" t="s">
        <v>61</v>
      </c>
      <c r="C17" s="31"/>
      <c r="D17" s="7" t="s">
        <v>62</v>
      </c>
      <c r="H17" s="23" t="s">
        <v>37</v>
      </c>
      <c r="J17" s="23" t="s">
        <v>34</v>
      </c>
      <c r="L17" s="43"/>
      <c r="M17" s="1"/>
      <c r="O17" s="43"/>
      <c r="P17" s="1"/>
    </row>
    <row r="18" spans="2:16" ht="19.95" customHeight="1" x14ac:dyDescent="0.3">
      <c r="B18" s="6" t="s">
        <v>7</v>
      </c>
      <c r="C18" s="31"/>
      <c r="D18" s="7" t="s">
        <v>23</v>
      </c>
      <c r="J18" s="23" t="s">
        <v>22</v>
      </c>
      <c r="L18" s="43"/>
      <c r="M18" s="1"/>
      <c r="O18" s="43"/>
      <c r="P18" s="1"/>
    </row>
    <row r="19" spans="2:16" ht="19.95" customHeight="1" x14ac:dyDescent="0.3">
      <c r="B19" s="6" t="s">
        <v>8</v>
      </c>
      <c r="C19" s="31" t="s">
        <v>22</v>
      </c>
      <c r="D19" s="16" t="s">
        <v>15</v>
      </c>
      <c r="H19" s="23" t="s">
        <v>39</v>
      </c>
      <c r="L19" s="43"/>
      <c r="M19" s="1"/>
      <c r="O19" s="43"/>
      <c r="P19" s="1"/>
    </row>
    <row r="20" spans="2:16" ht="19.95" customHeight="1" x14ac:dyDescent="0.3">
      <c r="B20" s="17" t="s">
        <v>9</v>
      </c>
      <c r="C20" s="33"/>
      <c r="D20" s="18" t="s">
        <v>17</v>
      </c>
      <c r="H20" s="23" t="s">
        <v>40</v>
      </c>
      <c r="J20" t="s">
        <v>32</v>
      </c>
      <c r="L20" s="43"/>
      <c r="M20" s="1"/>
      <c r="O20" s="43"/>
      <c r="P20" s="1"/>
    </row>
    <row r="21" spans="2:16" ht="19.95" customHeight="1" x14ac:dyDescent="0.3">
      <c r="B21" s="57" t="s">
        <v>63</v>
      </c>
      <c r="C21" s="59"/>
      <c r="D21" s="61">
        <v>8025005</v>
      </c>
      <c r="H21" s="23" t="s">
        <v>41</v>
      </c>
      <c r="J21" t="s">
        <v>33</v>
      </c>
      <c r="M21" s="1"/>
    </row>
    <row r="22" spans="2:16" ht="19.8" hidden="1" customHeight="1" x14ac:dyDescent="0.3">
      <c r="B22" s="58"/>
      <c r="C22" s="60"/>
      <c r="D22" s="62"/>
      <c r="H22" s="23" t="s">
        <v>83</v>
      </c>
    </row>
    <row r="23" spans="2:16" ht="19.95" customHeight="1" x14ac:dyDescent="0.3">
      <c r="B23" s="36" t="s">
        <v>28</v>
      </c>
      <c r="C23" s="33" t="s">
        <v>33</v>
      </c>
      <c r="D23" s="37" t="s">
        <v>14</v>
      </c>
      <c r="H23" s="23" t="s">
        <v>84</v>
      </c>
      <c r="J23" s="38" t="s">
        <v>70</v>
      </c>
    </row>
    <row r="24" spans="2:16" ht="19.95" hidden="1" customHeight="1" x14ac:dyDescent="0.3">
      <c r="B24" s="34"/>
      <c r="C24" s="48"/>
      <c r="D24" s="34"/>
      <c r="H24" s="23" t="s">
        <v>57</v>
      </c>
      <c r="J24" s="39"/>
    </row>
    <row r="25" spans="2:16" ht="19.95" hidden="1" customHeight="1" x14ac:dyDescent="0.3">
      <c r="B25" s="34"/>
      <c r="C25" s="48"/>
      <c r="D25" s="34"/>
      <c r="H25" s="23"/>
      <c r="J25" s="39"/>
    </row>
    <row r="26" spans="2:16" ht="36.6" customHeight="1" thickBot="1" x14ac:dyDescent="0.35">
      <c r="B26" s="54" t="s">
        <v>73</v>
      </c>
      <c r="C26" s="49"/>
      <c r="D26" s="24" t="s">
        <v>14</v>
      </c>
      <c r="J26" s="40" t="str">
        <f>IF(C11="RAS","R"," ")</f>
        <v xml:space="preserve"> </v>
      </c>
    </row>
    <row r="27" spans="2:16" ht="9" customHeight="1" x14ac:dyDescent="0.3">
      <c r="B27" s="8"/>
      <c r="C27" s="9"/>
      <c r="D27" s="9"/>
    </row>
    <row r="28" spans="2:16" ht="179.4" customHeight="1" x14ac:dyDescent="0.3">
      <c r="B28" s="8"/>
      <c r="C28" s="9"/>
      <c r="D28" s="9"/>
      <c r="H28" t="str">
        <f>IF(H1="1A",H2,IF(H1="1B",H2,IF(H1="1E",H2,IF(H1="2A",H2,IF(H1="7D",H2,IF(H1="PE","FINISH CODE TO BE CONFIRMED",IF(H1="E","INCOMPLETE SELECTION",IF(H1="A","INCOMPLETE SELECTION",IF(H1="B","INCOMPLETE SELECTION",IF(H1="","INCOMPLETE SELECTION"))))))))))</f>
        <v>3964111B</v>
      </c>
    </row>
    <row r="29" spans="2:16" ht="18" customHeight="1" x14ac:dyDescent="0.3">
      <c r="B29" s="8"/>
      <c r="C29" s="10" t="s">
        <v>16</v>
      </c>
      <c r="D29" s="12" t="s">
        <v>48</v>
      </c>
    </row>
    <row r="30" spans="2:16" ht="19.2" customHeight="1" x14ac:dyDescent="0.3">
      <c r="B30" s="14" t="s">
        <v>72</v>
      </c>
      <c r="C30" s="26" t="str">
        <f>H28&amp;J26</f>
        <v xml:space="preserve">3964111B </v>
      </c>
      <c r="D30" s="31"/>
      <c r="J30" s="41" t="s">
        <v>71</v>
      </c>
    </row>
    <row r="31" spans="2:16" ht="19.95" customHeight="1" x14ac:dyDescent="0.3">
      <c r="B31" s="15" t="s">
        <v>54</v>
      </c>
      <c r="C31" s="27" t="str">
        <f>IF(C26&gt;" ",J31,"Please specify panel thickness")</f>
        <v>Please specify panel thickness</v>
      </c>
      <c r="D31" s="35" t="s">
        <v>56</v>
      </c>
      <c r="J31" s="26" t="e">
        <f>VLOOKUP(C26,L8:M20,2,FALSE)</f>
        <v>#N/A</v>
      </c>
    </row>
    <row r="32" spans="2:16" ht="19.95" customHeight="1" x14ac:dyDescent="0.3">
      <c r="B32" s="14" t="s">
        <v>49</v>
      </c>
      <c r="C32" s="50"/>
      <c r="D32" s="31"/>
    </row>
    <row r="33" spans="2:5" ht="55.05" customHeight="1" x14ac:dyDescent="0.3">
      <c r="B33" s="11" t="s">
        <v>55</v>
      </c>
      <c r="C33" s="55"/>
      <c r="D33" s="55"/>
    </row>
    <row r="34" spans="2:5" ht="196.2" customHeight="1" x14ac:dyDescent="0.3">
      <c r="B34" s="8"/>
      <c r="C34" s="9"/>
      <c r="D34" s="9"/>
    </row>
    <row r="35" spans="2:5" ht="30" customHeight="1" x14ac:dyDescent="0.3">
      <c r="B35" s="21" t="s">
        <v>10</v>
      </c>
      <c r="C35" s="21" t="s">
        <v>11</v>
      </c>
      <c r="D35" s="22"/>
    </row>
    <row r="36" spans="2:5" ht="25.2" customHeight="1" x14ac:dyDescent="0.3">
      <c r="B36" s="12">
        <v>0</v>
      </c>
      <c r="C36" s="12"/>
      <c r="D36" s="9"/>
    </row>
    <row r="37" spans="2:5" ht="169.95" customHeight="1" x14ac:dyDescent="0.3">
      <c r="B37" s="12" t="s">
        <v>93</v>
      </c>
      <c r="C37" s="9"/>
      <c r="D37" s="9" t="s">
        <v>42</v>
      </c>
      <c r="E37" s="12"/>
    </row>
    <row r="38" spans="2:5" ht="169.95" customHeight="1" x14ac:dyDescent="0.3">
      <c r="B38" s="12" t="s">
        <v>94</v>
      </c>
      <c r="C38" s="9"/>
      <c r="D38" s="9" t="s">
        <v>43</v>
      </c>
    </row>
    <row r="39" spans="2:5" ht="169.95" customHeight="1" x14ac:dyDescent="0.3">
      <c r="B39" s="12" t="s">
        <v>95</v>
      </c>
      <c r="C39" s="9"/>
      <c r="D39" s="9" t="s">
        <v>44</v>
      </c>
    </row>
    <row r="40" spans="2:5" ht="169.95" customHeight="1" x14ac:dyDescent="0.3">
      <c r="B40" s="12" t="s">
        <v>96</v>
      </c>
      <c r="C40" s="9"/>
      <c r="D40" s="9" t="s">
        <v>85</v>
      </c>
    </row>
    <row r="41" spans="2:5" ht="169.95" customHeight="1" x14ac:dyDescent="0.3">
      <c r="B41" s="12" t="s">
        <v>97</v>
      </c>
      <c r="C41" s="9"/>
      <c r="D41" s="9" t="s">
        <v>86</v>
      </c>
    </row>
    <row r="42" spans="2:5" ht="169.95" customHeight="1" x14ac:dyDescent="0.3">
      <c r="B42" s="12" t="s">
        <v>98</v>
      </c>
      <c r="C42" s="9"/>
      <c r="D42" s="9" t="s">
        <v>45</v>
      </c>
    </row>
    <row r="43" spans="2:5" ht="169.95" customHeight="1" x14ac:dyDescent="0.3">
      <c r="B43" s="12" t="s">
        <v>99</v>
      </c>
      <c r="C43" s="9"/>
      <c r="D43" s="9" t="s">
        <v>46</v>
      </c>
    </row>
    <row r="44" spans="2:5" ht="169.95" customHeight="1" x14ac:dyDescent="0.3">
      <c r="B44" s="12" t="s">
        <v>100</v>
      </c>
      <c r="C44" s="9"/>
      <c r="D44" s="9" t="s">
        <v>66</v>
      </c>
    </row>
    <row r="45" spans="2:5" ht="169.95" customHeight="1" x14ac:dyDescent="0.3">
      <c r="B45" s="12" t="s">
        <v>101</v>
      </c>
      <c r="C45" s="9"/>
      <c r="D45" s="9" t="s">
        <v>87</v>
      </c>
    </row>
    <row r="46" spans="2:5" ht="169.95" customHeight="1" x14ac:dyDescent="0.3">
      <c r="B46" s="12" t="s">
        <v>102</v>
      </c>
      <c r="C46" s="9"/>
      <c r="D46" s="9" t="s">
        <v>88</v>
      </c>
    </row>
    <row r="47" spans="2:5" ht="169.95" customHeight="1" x14ac:dyDescent="0.3">
      <c r="B47" s="12" t="s">
        <v>103</v>
      </c>
      <c r="C47" s="9"/>
      <c r="D47" s="9" t="s">
        <v>67</v>
      </c>
    </row>
    <row r="48" spans="2:5" ht="169.95" customHeight="1" x14ac:dyDescent="0.3">
      <c r="B48" s="12" t="s">
        <v>104</v>
      </c>
      <c r="C48" s="9"/>
      <c r="D48" s="9" t="s">
        <v>68</v>
      </c>
    </row>
    <row r="49" spans="2:4" ht="169.95" customHeight="1" x14ac:dyDescent="0.3">
      <c r="B49" s="12" t="s">
        <v>105</v>
      </c>
      <c r="C49" s="9"/>
      <c r="D49" s="9" t="s">
        <v>69</v>
      </c>
    </row>
    <row r="50" spans="2:4" ht="169.95" customHeight="1" x14ac:dyDescent="0.3">
      <c r="B50" s="12" t="s">
        <v>106</v>
      </c>
      <c r="C50" s="9"/>
      <c r="D50" s="9" t="s">
        <v>89</v>
      </c>
    </row>
    <row r="51" spans="2:4" ht="169.95" customHeight="1" x14ac:dyDescent="0.3">
      <c r="B51" s="12" t="s">
        <v>107</v>
      </c>
      <c r="C51" s="9"/>
      <c r="D51" s="9" t="s">
        <v>90</v>
      </c>
    </row>
    <row r="52" spans="2:4" ht="169.95" customHeight="1" x14ac:dyDescent="0.3">
      <c r="B52" s="12" t="s">
        <v>108</v>
      </c>
      <c r="C52" s="9"/>
      <c r="D52" s="9" t="s">
        <v>42</v>
      </c>
    </row>
    <row r="53" spans="2:4" ht="169.95" customHeight="1" x14ac:dyDescent="0.3">
      <c r="B53" s="12" t="s">
        <v>109</v>
      </c>
      <c r="C53" s="9"/>
      <c r="D53" s="9" t="s">
        <v>43</v>
      </c>
    </row>
    <row r="54" spans="2:4" ht="169.95" customHeight="1" x14ac:dyDescent="0.3">
      <c r="B54" s="12" t="s">
        <v>110</v>
      </c>
      <c r="C54" s="9"/>
      <c r="D54" s="9" t="s">
        <v>44</v>
      </c>
    </row>
    <row r="55" spans="2:4" ht="169.95" customHeight="1" x14ac:dyDescent="0.3">
      <c r="B55" s="12" t="s">
        <v>111</v>
      </c>
      <c r="C55" s="9"/>
      <c r="D55" s="9" t="s">
        <v>85</v>
      </c>
    </row>
    <row r="56" spans="2:4" ht="169.95" customHeight="1" x14ac:dyDescent="0.3">
      <c r="B56" s="12" t="s">
        <v>112</v>
      </c>
      <c r="C56" s="9"/>
      <c r="D56" s="9" t="s">
        <v>86</v>
      </c>
    </row>
    <row r="57" spans="2:4" ht="169.95" customHeight="1" x14ac:dyDescent="0.3">
      <c r="B57" s="12" t="s">
        <v>113</v>
      </c>
      <c r="C57" s="9"/>
      <c r="D57" s="9" t="s">
        <v>45</v>
      </c>
    </row>
    <row r="58" spans="2:4" ht="169.95" customHeight="1" x14ac:dyDescent="0.3">
      <c r="B58" s="12" t="s">
        <v>114</v>
      </c>
      <c r="C58" s="9"/>
      <c r="D58" s="9" t="s">
        <v>46</v>
      </c>
    </row>
    <row r="59" spans="2:4" ht="169.95" customHeight="1" x14ac:dyDescent="0.3">
      <c r="B59" s="12" t="s">
        <v>115</v>
      </c>
      <c r="C59" s="9"/>
      <c r="D59" s="9" t="s">
        <v>66</v>
      </c>
    </row>
    <row r="60" spans="2:4" ht="169.95" customHeight="1" x14ac:dyDescent="0.3">
      <c r="B60" s="12" t="s">
        <v>116</v>
      </c>
      <c r="C60" s="9"/>
      <c r="D60" s="9" t="s">
        <v>87</v>
      </c>
    </row>
    <row r="61" spans="2:4" ht="169.95" customHeight="1" x14ac:dyDescent="0.3">
      <c r="B61" s="12" t="s">
        <v>117</v>
      </c>
      <c r="C61" s="9"/>
      <c r="D61" s="9" t="s">
        <v>88</v>
      </c>
    </row>
    <row r="62" spans="2:4" ht="169.95" customHeight="1" x14ac:dyDescent="0.3">
      <c r="B62" s="12" t="s">
        <v>118</v>
      </c>
      <c r="C62" s="9"/>
      <c r="D62" s="9" t="s">
        <v>67</v>
      </c>
    </row>
    <row r="63" spans="2:4" ht="169.95" customHeight="1" x14ac:dyDescent="0.3">
      <c r="B63" s="12" t="s">
        <v>119</v>
      </c>
      <c r="C63" s="9"/>
      <c r="D63" s="9" t="s">
        <v>68</v>
      </c>
    </row>
    <row r="64" spans="2:4" ht="169.95" customHeight="1" x14ac:dyDescent="0.3">
      <c r="B64" s="12" t="s">
        <v>120</v>
      </c>
      <c r="C64" s="9"/>
      <c r="D64" s="9" t="s">
        <v>69</v>
      </c>
    </row>
    <row r="65" spans="2:4" ht="169.95" customHeight="1" x14ac:dyDescent="0.3">
      <c r="B65" s="12" t="s">
        <v>121</v>
      </c>
      <c r="D65" s="9" t="s">
        <v>89</v>
      </c>
    </row>
    <row r="66" spans="2:4" ht="169.95" customHeight="1" x14ac:dyDescent="0.3">
      <c r="B66" s="12" t="s">
        <v>122</v>
      </c>
      <c r="C66" s="9"/>
      <c r="D66" s="9" t="s">
        <v>90</v>
      </c>
    </row>
    <row r="67" spans="2:4" ht="169.95" customHeight="1" x14ac:dyDescent="0.3">
      <c r="B67" s="12"/>
      <c r="C67" s="9"/>
      <c r="D67" s="9"/>
    </row>
    <row r="68" spans="2:4" ht="169.95" customHeight="1" x14ac:dyDescent="0.3">
      <c r="B68" s="12"/>
      <c r="C68" s="9"/>
      <c r="D68" s="9"/>
    </row>
    <row r="69" spans="2:4" ht="169.95" customHeight="1" x14ac:dyDescent="0.3">
      <c r="B69" s="12"/>
      <c r="C69" s="9"/>
      <c r="D69" s="9"/>
    </row>
    <row r="70" spans="2:4" ht="169.95" customHeight="1" x14ac:dyDescent="0.3">
      <c r="B70" s="12"/>
      <c r="C70" s="9"/>
      <c r="D70" s="9"/>
    </row>
    <row r="71" spans="2:4" ht="169.95" customHeight="1" x14ac:dyDescent="0.3">
      <c r="B71" s="12"/>
      <c r="C71" s="9"/>
      <c r="D71" s="9"/>
    </row>
    <row r="72" spans="2:4" ht="169.95" customHeight="1" x14ac:dyDescent="0.3">
      <c r="B72" s="12"/>
      <c r="C72" s="9"/>
      <c r="D72" s="9"/>
    </row>
    <row r="73" spans="2:4" ht="169.95" customHeight="1" x14ac:dyDescent="0.3">
      <c r="B73" s="12"/>
      <c r="C73" s="9"/>
      <c r="D73" s="9"/>
    </row>
    <row r="74" spans="2:4" ht="169.95" customHeight="1" x14ac:dyDescent="0.3">
      <c r="B74" s="12"/>
      <c r="C74" s="9"/>
      <c r="D74" s="9"/>
    </row>
    <row r="75" spans="2:4" ht="169.95" customHeight="1" x14ac:dyDescent="0.3">
      <c r="B75" s="12"/>
      <c r="C75" s="9"/>
      <c r="D75" s="9"/>
    </row>
    <row r="76" spans="2:4" ht="169.95" customHeight="1" x14ac:dyDescent="0.3">
      <c r="B76" s="12"/>
      <c r="C76" s="9"/>
      <c r="D76" s="9"/>
    </row>
    <row r="77" spans="2:4" ht="169.95" customHeight="1" x14ac:dyDescent="0.3">
      <c r="B77" s="12"/>
      <c r="C77" s="9"/>
      <c r="D77" s="9"/>
    </row>
    <row r="78" spans="2:4" ht="169.95" customHeight="1" x14ac:dyDescent="0.3">
      <c r="B78" s="12"/>
      <c r="C78" s="9"/>
      <c r="D78" s="9"/>
    </row>
    <row r="79" spans="2:4" ht="169.95" customHeight="1" x14ac:dyDescent="0.3">
      <c r="B79" s="12"/>
      <c r="C79" s="9"/>
      <c r="D79" s="9"/>
    </row>
    <row r="80" spans="2:4" ht="169.95" customHeight="1" x14ac:dyDescent="0.3">
      <c r="B80" s="12"/>
      <c r="C80" s="9"/>
      <c r="D80" s="9"/>
    </row>
    <row r="81" spans="2:4" ht="169.95" customHeight="1" x14ac:dyDescent="0.3">
      <c r="B81" s="12"/>
      <c r="C81" s="9"/>
      <c r="D81" s="9"/>
    </row>
    <row r="82" spans="2:4" ht="169.95" customHeight="1" x14ac:dyDescent="0.3">
      <c r="B82" s="12"/>
      <c r="C82" s="9"/>
      <c r="D82" s="9"/>
    </row>
    <row r="83" spans="2:4" ht="169.95" customHeight="1" x14ac:dyDescent="0.3">
      <c r="B83" s="12"/>
      <c r="C83" s="9"/>
      <c r="D83" s="9"/>
    </row>
    <row r="84" spans="2:4" ht="169.95" customHeight="1" x14ac:dyDescent="0.3">
      <c r="B84" s="12"/>
      <c r="C84" s="9"/>
      <c r="D84" s="9"/>
    </row>
    <row r="85" spans="2:4" ht="169.95" customHeight="1" x14ac:dyDescent="0.3">
      <c r="B85" s="12"/>
      <c r="C85" s="9"/>
      <c r="D85" s="9"/>
    </row>
    <row r="86" spans="2:4" ht="169.95" customHeight="1" x14ac:dyDescent="0.3">
      <c r="B86" s="12"/>
      <c r="C86" s="9"/>
      <c r="D86" s="9"/>
    </row>
    <row r="87" spans="2:4" ht="169.95" customHeight="1" x14ac:dyDescent="0.3">
      <c r="B87" s="12"/>
      <c r="C87" s="9"/>
      <c r="D87" s="9"/>
    </row>
    <row r="88" spans="2:4" ht="169.95" customHeight="1" x14ac:dyDescent="0.3">
      <c r="B88" s="12"/>
      <c r="C88" s="9"/>
      <c r="D88" s="9"/>
    </row>
    <row r="89" spans="2:4" ht="169.95" customHeight="1" x14ac:dyDescent="0.3">
      <c r="B89" s="12"/>
      <c r="C89" s="9"/>
      <c r="D89" s="9"/>
    </row>
    <row r="90" spans="2:4" ht="169.95" customHeight="1" x14ac:dyDescent="0.3">
      <c r="B90" s="12"/>
      <c r="C90" s="9"/>
      <c r="D90" s="9"/>
    </row>
    <row r="91" spans="2:4" ht="169.95" customHeight="1" x14ac:dyDescent="0.3">
      <c r="B91" s="12"/>
      <c r="C91" s="9"/>
      <c r="D91" s="9"/>
    </row>
    <row r="92" spans="2:4" ht="169.95" customHeight="1" x14ac:dyDescent="0.3">
      <c r="B92" s="12"/>
      <c r="C92" s="9"/>
      <c r="D92" s="9"/>
    </row>
    <row r="93" spans="2:4" ht="169.95" customHeight="1" x14ac:dyDescent="0.3">
      <c r="B93" s="12"/>
      <c r="C93" s="9"/>
      <c r="D93" s="9"/>
    </row>
    <row r="94" spans="2:4" ht="169.95" customHeight="1" x14ac:dyDescent="0.3">
      <c r="B94" s="12"/>
      <c r="C94" s="9"/>
      <c r="D94" s="9"/>
    </row>
    <row r="95" spans="2:4" ht="169.95" customHeight="1" x14ac:dyDescent="0.3">
      <c r="B95" s="12"/>
      <c r="C95" s="9"/>
      <c r="D95" s="9"/>
    </row>
    <row r="96" spans="2:4" ht="169.95" customHeight="1" x14ac:dyDescent="0.3">
      <c r="B96" s="12"/>
      <c r="C96" s="9"/>
      <c r="D96" s="9"/>
    </row>
    <row r="97" spans="2:4" ht="169.95" customHeight="1" x14ac:dyDescent="0.3">
      <c r="B97" s="12"/>
      <c r="C97" s="9"/>
      <c r="D97" s="9"/>
    </row>
    <row r="98" spans="2:4" ht="169.95" customHeight="1" x14ac:dyDescent="0.3">
      <c r="B98" s="12"/>
      <c r="C98" s="9"/>
      <c r="D98" s="9"/>
    </row>
    <row r="99" spans="2:4" ht="169.95" customHeight="1" x14ac:dyDescent="0.3">
      <c r="B99" s="12"/>
      <c r="C99" s="9"/>
      <c r="D99" s="9"/>
    </row>
    <row r="100" spans="2:4" ht="169.95" customHeight="1" x14ac:dyDescent="0.3">
      <c r="B100" s="12"/>
      <c r="C100" s="9"/>
      <c r="D100" s="9"/>
    </row>
    <row r="101" spans="2:4" ht="19.95" customHeight="1" x14ac:dyDescent="0.3">
      <c r="B101" s="12"/>
      <c r="C101" s="9"/>
      <c r="D101" s="9"/>
    </row>
    <row r="102" spans="2:4" ht="19.95" customHeight="1" x14ac:dyDescent="0.3">
      <c r="B102" s="12"/>
      <c r="C102" s="9"/>
      <c r="D102" s="9"/>
    </row>
    <row r="103" spans="2:4" ht="19.95" customHeight="1" x14ac:dyDescent="0.3">
      <c r="B103" s="12"/>
      <c r="C103" s="9"/>
      <c r="D103" s="9"/>
    </row>
    <row r="104" spans="2:4" ht="19.95" customHeight="1" x14ac:dyDescent="0.3">
      <c r="B104" s="12"/>
      <c r="C104" s="9"/>
      <c r="D104" s="9"/>
    </row>
    <row r="105" spans="2:4" ht="10.050000000000001" customHeight="1" x14ac:dyDescent="0.3">
      <c r="B105" s="12"/>
      <c r="C105" s="9"/>
      <c r="D105" s="9"/>
    </row>
    <row r="106" spans="2:4" ht="10.050000000000001" customHeight="1" x14ac:dyDescent="0.3">
      <c r="B106" s="12"/>
      <c r="C106" s="9"/>
      <c r="D106" s="9"/>
    </row>
    <row r="107" spans="2:4" ht="10.050000000000001" customHeight="1" x14ac:dyDescent="0.3">
      <c r="B107" s="12"/>
      <c r="C107" s="9"/>
      <c r="D107" s="9"/>
    </row>
    <row r="108" spans="2:4" ht="10.050000000000001" customHeight="1" x14ac:dyDescent="0.3">
      <c r="B108" s="12"/>
      <c r="C108" s="9"/>
      <c r="D108" s="9"/>
    </row>
    <row r="109" spans="2:4" ht="10.050000000000001" customHeight="1" x14ac:dyDescent="0.3">
      <c r="B109" s="12"/>
      <c r="C109" s="9"/>
      <c r="D109" s="9"/>
    </row>
    <row r="110" spans="2:4" ht="10.050000000000001" customHeight="1" x14ac:dyDescent="0.3">
      <c r="B110" s="12"/>
      <c r="C110" s="9"/>
      <c r="D110" s="9"/>
    </row>
    <row r="111" spans="2:4" ht="10.050000000000001" customHeight="1" x14ac:dyDescent="0.3">
      <c r="B111" s="12"/>
      <c r="C111" s="9"/>
      <c r="D111" s="9"/>
    </row>
    <row r="112" spans="2:4" ht="10.050000000000001" customHeight="1" x14ac:dyDescent="0.3">
      <c r="B112" s="12"/>
      <c r="C112" s="9"/>
      <c r="D112" s="9"/>
    </row>
    <row r="113" spans="2:4" ht="10.050000000000001" customHeight="1" x14ac:dyDescent="0.3">
      <c r="B113" s="12"/>
      <c r="C113" s="9"/>
      <c r="D113" s="9"/>
    </row>
    <row r="114" spans="2:4" ht="10.050000000000001" customHeight="1" x14ac:dyDescent="0.3">
      <c r="B114" s="12"/>
      <c r="C114" s="9"/>
      <c r="D114" s="9"/>
    </row>
    <row r="115" spans="2:4" ht="10.050000000000001" customHeight="1" x14ac:dyDescent="0.3">
      <c r="B115" s="12"/>
      <c r="C115" s="9"/>
      <c r="D115" s="9"/>
    </row>
    <row r="116" spans="2:4" ht="10.050000000000001" customHeight="1" x14ac:dyDescent="0.3">
      <c r="B116" s="12"/>
      <c r="C116" s="9"/>
      <c r="D116" s="9"/>
    </row>
    <row r="117" spans="2:4" ht="10.050000000000001" customHeight="1" x14ac:dyDescent="0.3">
      <c r="B117" s="12"/>
      <c r="C117" s="9"/>
      <c r="D117" s="9"/>
    </row>
    <row r="118" spans="2:4" ht="10.050000000000001" customHeight="1" x14ac:dyDescent="0.3">
      <c r="B118" s="12"/>
      <c r="C118" s="9"/>
      <c r="D118" s="9"/>
    </row>
    <row r="119" spans="2:4" ht="10.050000000000001" customHeight="1" x14ac:dyDescent="0.3">
      <c r="B119" s="12"/>
      <c r="C119" s="9"/>
      <c r="D119" s="9"/>
    </row>
    <row r="120" spans="2:4" ht="10.050000000000001" customHeight="1" x14ac:dyDescent="0.3">
      <c r="B120" s="12"/>
    </row>
    <row r="121" spans="2:4" ht="10.050000000000001" customHeight="1" x14ac:dyDescent="0.3">
      <c r="B121" s="12"/>
    </row>
    <row r="122" spans="2:4" ht="10.050000000000001" customHeight="1" x14ac:dyDescent="0.3">
      <c r="B122" s="12"/>
    </row>
    <row r="123" spans="2:4" ht="10.050000000000001" customHeight="1" x14ac:dyDescent="0.3">
      <c r="B123" s="12"/>
    </row>
    <row r="124" spans="2:4" ht="10.050000000000001" customHeight="1" x14ac:dyDescent="0.3">
      <c r="B124" s="12"/>
    </row>
    <row r="125" spans="2:4" ht="10.050000000000001" customHeight="1" x14ac:dyDescent="0.3">
      <c r="B125" s="12"/>
    </row>
    <row r="126" spans="2:4" ht="10.050000000000001" customHeight="1" x14ac:dyDescent="0.3">
      <c r="B126" s="12"/>
    </row>
    <row r="127" spans="2:4" ht="10.050000000000001" customHeight="1" x14ac:dyDescent="0.3">
      <c r="B127" s="12"/>
    </row>
    <row r="128" spans="2:4" ht="10.050000000000001" customHeight="1" x14ac:dyDescent="0.3">
      <c r="B128" s="12"/>
    </row>
    <row r="129" spans="2:2" ht="10.050000000000001" customHeight="1" x14ac:dyDescent="0.3">
      <c r="B129" s="12"/>
    </row>
    <row r="130" spans="2:2" ht="10.050000000000001" customHeight="1" x14ac:dyDescent="0.3">
      <c r="B130" s="12"/>
    </row>
    <row r="131" spans="2:2" ht="10.050000000000001" customHeight="1" x14ac:dyDescent="0.3"/>
    <row r="132" spans="2:2" ht="10.050000000000001" customHeight="1" x14ac:dyDescent="0.3"/>
    <row r="133" spans="2:2" ht="10.050000000000001" customHeight="1" x14ac:dyDescent="0.3"/>
    <row r="134" spans="2:2" ht="10.050000000000001" customHeight="1" x14ac:dyDescent="0.3"/>
    <row r="135" spans="2:2" ht="10.050000000000001" customHeight="1" x14ac:dyDescent="0.3"/>
    <row r="136" spans="2:2" ht="10.050000000000001" customHeight="1" x14ac:dyDescent="0.3"/>
    <row r="137" spans="2:2" ht="10.050000000000001" customHeight="1" x14ac:dyDescent="0.3"/>
    <row r="138" spans="2:2" ht="10.050000000000001" customHeight="1" x14ac:dyDescent="0.3"/>
    <row r="139" spans="2:2" ht="10.050000000000001" customHeight="1" x14ac:dyDescent="0.3"/>
    <row r="140" spans="2:2" ht="10.050000000000001" customHeight="1" x14ac:dyDescent="0.3"/>
    <row r="141" spans="2:2" ht="10.050000000000001" customHeight="1" x14ac:dyDescent="0.3"/>
    <row r="142" spans="2:2" ht="10.050000000000001" customHeight="1" x14ac:dyDescent="0.3"/>
    <row r="143" spans="2:2" ht="10.050000000000001" customHeight="1" x14ac:dyDescent="0.3"/>
    <row r="144" spans="2:2" ht="10.050000000000001" customHeight="1" x14ac:dyDescent="0.3"/>
  </sheetData>
  <sheetProtection algorithmName="SHA-512" hashValue="X57lsxOmpZZ4Milkem1Cmorg39+GS6RjuDLqZUs5soARhE5eKKV32W0D6PIGKsETaVOeY2Ow5UM2eEc8TESYXw==" saltValue="WD3Rr5VbSCnuoV39yBECSA==" spinCount="100000" sheet="1" selectLockedCells="1"/>
  <mergeCells count="5">
    <mergeCell ref="C33:D33"/>
    <mergeCell ref="B5:D5"/>
    <mergeCell ref="B21:B22"/>
    <mergeCell ref="C21:C22"/>
    <mergeCell ref="D21:D22"/>
  </mergeCells>
  <dataValidations count="8">
    <dataValidation type="list" allowBlank="1" showInputMessage="1" showErrorMessage="1" sqref="C23" xr:uid="{00000000-0002-0000-0000-000000000000}">
      <formula1>$J$19:$J$21</formula1>
    </dataValidation>
    <dataValidation type="list" allowBlank="1" showInputMessage="1" showErrorMessage="1" sqref="C19" xr:uid="{00000000-0002-0000-0000-000001000000}">
      <formula1>$J$17:$J$18</formula1>
    </dataValidation>
    <dataValidation type="list" allowBlank="1" showInputMessage="1" showErrorMessage="1" sqref="C11" xr:uid="{00000000-0002-0000-0000-000002000000}">
      <formula1>$J$5:$J$9</formula1>
    </dataValidation>
    <dataValidation type="list" allowBlank="1" showInputMessage="1" showErrorMessage="1" sqref="C26" xr:uid="{00000000-0002-0000-0000-000003000000}">
      <formula1>$L$7:$L$20</formula1>
    </dataValidation>
    <dataValidation type="list" allowBlank="1" showErrorMessage="1" promptTitle="TEST" sqref="C9" xr:uid="{00000000-0002-0000-0000-000004000000}">
      <formula1>$H$14:$H$17</formula1>
    </dataValidation>
    <dataValidation type="list" allowBlank="1" showInputMessage="1" showErrorMessage="1" sqref="C10" xr:uid="{00000000-0002-0000-0000-000005000000}">
      <formula1>$H$18:$H$24</formula1>
    </dataValidation>
    <dataValidation type="list" allowBlank="1" showInputMessage="1" showErrorMessage="1" sqref="C7" xr:uid="{00000000-0002-0000-0000-000006000000}">
      <formula1>$H$5:$H$7</formula1>
    </dataValidation>
    <dataValidation type="list" allowBlank="1" showInputMessage="1" showErrorMessage="1" sqref="C8" xr:uid="{00000000-0002-0000-0000-000007000000}">
      <formula1>$H$9:$H$12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DCL Order Document</vt:lpstr>
      <vt:lpstr>'DCL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Rachael Stokes</cp:lastModifiedBy>
  <cp:lastPrinted>2018-10-16T12:05:23Z</cp:lastPrinted>
  <dcterms:created xsi:type="dcterms:W3CDTF">2017-12-19T08:27:10Z</dcterms:created>
  <dcterms:modified xsi:type="dcterms:W3CDTF">2022-08-24T09:27:26Z</dcterms:modified>
</cp:coreProperties>
</file>